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945" activeTab="2"/>
  </bookViews>
  <sheets>
    <sheet name="资产负债表" sheetId="1" r:id="rId1"/>
    <sheet name="业务活动表" sheetId="2" r:id="rId2"/>
    <sheet name="现金流量表" sheetId="3" r:id="rId3"/>
  </sheets>
  <definedNames/>
  <calcPr fullCalcOnLoad="1"/>
</workbook>
</file>

<file path=xl/sharedStrings.xml><?xml version="1.0" encoding="utf-8"?>
<sst xmlns="http://schemas.openxmlformats.org/spreadsheetml/2006/main" count="143" uniqueCount="135">
  <si>
    <t xml:space="preserve">        资产负债表</t>
  </si>
  <si>
    <t>会民非01表</t>
  </si>
  <si>
    <t>编制单位：</t>
  </si>
  <si>
    <t>单位：元</t>
  </si>
  <si>
    <t>资    产</t>
  </si>
  <si>
    <t>行次</t>
  </si>
  <si>
    <t>年初数</t>
  </si>
  <si>
    <t>期末数</t>
  </si>
  <si>
    <t>负债和净资产</t>
  </si>
  <si>
    <t>流动资产:</t>
  </si>
  <si>
    <t>流动负债:</t>
  </si>
  <si>
    <t>货币资金</t>
  </si>
  <si>
    <t>短期借款</t>
  </si>
  <si>
    <t>短期投资</t>
  </si>
  <si>
    <t>应付款项</t>
  </si>
  <si>
    <t>应收款项</t>
  </si>
  <si>
    <t>应付工资</t>
  </si>
  <si>
    <t>预付账款</t>
  </si>
  <si>
    <t>应交税金</t>
  </si>
  <si>
    <t>其他应收款</t>
  </si>
  <si>
    <t>预收账款</t>
  </si>
  <si>
    <t>存货</t>
  </si>
  <si>
    <t>其他应付款</t>
  </si>
  <si>
    <t>待摊费用</t>
  </si>
  <si>
    <t>预提费用</t>
  </si>
  <si>
    <t>待处理流动资产净损失</t>
  </si>
  <si>
    <t>预计负债</t>
  </si>
  <si>
    <t>一年内到期的长期债权投资</t>
  </si>
  <si>
    <t>一年内到期的长期负债</t>
  </si>
  <si>
    <t>其他流动负债</t>
  </si>
  <si>
    <t>其他流动资产</t>
  </si>
  <si>
    <t>流动资产合计</t>
  </si>
  <si>
    <t>流动负债合计</t>
  </si>
  <si>
    <t>长期负债:</t>
  </si>
  <si>
    <t>长期投资:</t>
  </si>
  <si>
    <t>长期借款</t>
  </si>
  <si>
    <t>长期股权投资</t>
  </si>
  <si>
    <t>长期应付款</t>
  </si>
  <si>
    <t>长期债权投资</t>
  </si>
  <si>
    <t>其他长期负债</t>
  </si>
  <si>
    <t>长期投资合计</t>
  </si>
  <si>
    <t>长期负债合计</t>
  </si>
  <si>
    <t>固定资产:</t>
  </si>
  <si>
    <t>固定资产原价</t>
  </si>
  <si>
    <t>受托代理负债：</t>
  </si>
  <si>
    <t>减:累计折旧</t>
  </si>
  <si>
    <t>受托代理负债</t>
  </si>
  <si>
    <t>固定资产净值</t>
  </si>
  <si>
    <t>负债合计</t>
  </si>
  <si>
    <t>在建工程</t>
  </si>
  <si>
    <t>文物文化资产</t>
  </si>
  <si>
    <t>固定资产清理</t>
  </si>
  <si>
    <t>净资产：</t>
  </si>
  <si>
    <t>固定资产合计</t>
  </si>
  <si>
    <t>非限定性净资产</t>
  </si>
  <si>
    <t>无形资产:</t>
  </si>
  <si>
    <t>无形资产</t>
  </si>
  <si>
    <t>长期待摊费用</t>
  </si>
  <si>
    <t>受托代理资产：</t>
  </si>
  <si>
    <t>限定性净资产</t>
  </si>
  <si>
    <t>受托代理资产</t>
  </si>
  <si>
    <t xml:space="preserve">    净资产合计</t>
  </si>
  <si>
    <t>资产总计</t>
  </si>
  <si>
    <t>负债和净资产总计</t>
  </si>
  <si>
    <t xml:space="preserve">        业务活动表</t>
  </si>
  <si>
    <t>会民非02表</t>
  </si>
  <si>
    <t>项       目</t>
  </si>
  <si>
    <t>本年累计数</t>
  </si>
  <si>
    <t>非限定性</t>
  </si>
  <si>
    <t>限定性</t>
  </si>
  <si>
    <t>合计</t>
  </si>
  <si>
    <t>一、收入</t>
  </si>
  <si>
    <t>其中：捐赠收入</t>
  </si>
  <si>
    <t>　　　会费收入</t>
  </si>
  <si>
    <t>　　　提供服务收入</t>
  </si>
  <si>
    <t>　　　商品销售收入</t>
  </si>
  <si>
    <t>　　　政府补助收入</t>
  </si>
  <si>
    <t>　　　投资收益</t>
  </si>
  <si>
    <t>　　　其他收入</t>
  </si>
  <si>
    <t>收入合计</t>
  </si>
  <si>
    <t>二、费用</t>
  </si>
  <si>
    <t xml:space="preserve">   （一）业务活动成本</t>
  </si>
  <si>
    <t>其中：主营税金及附加</t>
  </si>
  <si>
    <t xml:space="preserve">   （二）管理费用</t>
  </si>
  <si>
    <t xml:space="preserve">   （三）筹资费用</t>
  </si>
  <si>
    <t>1、利息支出</t>
  </si>
  <si>
    <t>2、利息收入</t>
  </si>
  <si>
    <t>3、手续费支出</t>
  </si>
  <si>
    <t>4、筹资费用</t>
  </si>
  <si>
    <t xml:space="preserve">   （四）其他费用</t>
  </si>
  <si>
    <t>1、资产净损失</t>
  </si>
  <si>
    <t>2、所得税</t>
  </si>
  <si>
    <t xml:space="preserve">         费用合计</t>
  </si>
  <si>
    <t>三、限定性净资产转为非限定性净资产</t>
  </si>
  <si>
    <t>四、净资产变动额（若为净资产减少额，以“-”号填列）</t>
  </si>
  <si>
    <t xml:space="preserve">             现金流量表</t>
  </si>
  <si>
    <t>会民非03表</t>
  </si>
  <si>
    <t>项                   目</t>
  </si>
  <si>
    <t>金额</t>
  </si>
  <si>
    <t>一、业务活动产生的现金流量：</t>
  </si>
  <si>
    <t>接受捐赠收到的现金</t>
  </si>
  <si>
    <t>收取会费收到的现金</t>
  </si>
  <si>
    <t>提供服务收到的现金</t>
  </si>
  <si>
    <t>销售商品收到的现金</t>
  </si>
  <si>
    <t>政府补助收到的现金</t>
  </si>
  <si>
    <t>收到的其他与业务活动有关的现金</t>
  </si>
  <si>
    <t>现金流入小计</t>
  </si>
  <si>
    <t>提供捐赠或者资助支付的现金</t>
  </si>
  <si>
    <t>支付给员工以及为员工支付的现金</t>
  </si>
  <si>
    <t>购买商品、接受服务支付的现金</t>
  </si>
  <si>
    <t>支付的其他与业务活动有关的现金</t>
  </si>
  <si>
    <t>现金流出小计</t>
  </si>
  <si>
    <t>业务活动产生的现金流量净额</t>
  </si>
  <si>
    <t>二、投资活动产生的现金流量：</t>
  </si>
  <si>
    <t>收回投资所收到的现金</t>
  </si>
  <si>
    <t>取得投资收益所收到的现金</t>
  </si>
  <si>
    <t>处置固定资产和无形资产所收回的现金</t>
  </si>
  <si>
    <t>收到的其他与投资活动有关的现金</t>
  </si>
  <si>
    <t xml:space="preserve">        现金流入小计</t>
  </si>
  <si>
    <t>购建固定资产和无形资产所支付的现金</t>
  </si>
  <si>
    <t>对外投资所支付的现金</t>
  </si>
  <si>
    <t>支付的其他与投资活动有关的现金</t>
  </si>
  <si>
    <t xml:space="preserve">        现金流出小计</t>
  </si>
  <si>
    <t>投资活动产生的现金流量净额</t>
  </si>
  <si>
    <t>三、筹资活动产生的现金流量：</t>
  </si>
  <si>
    <t>借款所收到的现金</t>
  </si>
  <si>
    <t>收到的其他与筹资活动有关的现金</t>
  </si>
  <si>
    <t>偿还借款所支付的现金</t>
  </si>
  <si>
    <t>偿还利息所支付的现金</t>
  </si>
  <si>
    <t>支付的其他与筹资活动有关的现金</t>
  </si>
  <si>
    <t xml:space="preserve"> 现金流出小计</t>
  </si>
  <si>
    <t>筹资活动产生的现金流量净额</t>
  </si>
  <si>
    <t>四、汇率变动对现金的影响额</t>
  </si>
  <si>
    <t>五、现金及现金等价物净增加额</t>
  </si>
  <si>
    <t>2020年度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</si>
</sst>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yyyy&quot;年&quot;m&quot;月&quot;d&quot;日&quot;;@"/>
  </numFmts>
  <fonts count="44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0.5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7" applyNumberFormat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8" applyNumberFormat="0" applyFont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shrinkToFit="1"/>
    </xf>
    <xf numFmtId="0" fontId="2" fillId="0" borderId="0" xfId="0" applyFont="1" applyAlignment="1">
      <alignment horizontal="left" vertical="center" shrinkToFit="1"/>
    </xf>
    <xf numFmtId="176" fontId="2" fillId="0" borderId="0" xfId="0" applyNumberFormat="1" applyFont="1" applyAlignment="1">
      <alignment horizontal="right" vertical="center" shrinkToFit="1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/>
    </xf>
    <xf numFmtId="176" fontId="4" fillId="0" borderId="9" xfId="0" applyNumberFormat="1" applyFont="1" applyBorder="1" applyAlignment="1">
      <alignment vertical="center" shrinkToFi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176" fontId="0" fillId="0" borderId="0" xfId="0" applyNumberFormat="1" applyAlignment="1">
      <alignment vertical="center" shrinkToFit="1"/>
    </xf>
    <xf numFmtId="0" fontId="0" fillId="0" borderId="0" xfId="0" applyAlignment="1">
      <alignment vertical="center" wrapText="1" shrinkToFit="1"/>
    </xf>
    <xf numFmtId="177" fontId="2" fillId="0" borderId="0" xfId="0" applyNumberFormat="1" applyFont="1" applyAlignment="1">
      <alignment horizontal="left" vertical="center" shrinkToFit="1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vertical="center" shrinkToFit="1"/>
    </xf>
    <xf numFmtId="176" fontId="4" fillId="0" borderId="9" xfId="0" applyNumberFormat="1" applyFont="1" applyBorder="1" applyAlignment="1">
      <alignment horizontal="center" vertical="center" shrinkToFit="1"/>
    </xf>
    <xf numFmtId="0" fontId="4" fillId="0" borderId="9" xfId="0" applyFont="1" applyBorder="1" applyAlignment="1">
      <alignment horizontal="center" vertical="center" wrapText="1" shrinkToFit="1"/>
    </xf>
    <xf numFmtId="0" fontId="4" fillId="0" borderId="9" xfId="0" applyFont="1" applyBorder="1" applyAlignment="1">
      <alignment horizontal="left" vertical="center" wrapText="1" shrinkToFit="1"/>
    </xf>
    <xf numFmtId="0" fontId="3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left" vertical="center" shrinkToFit="1"/>
    </xf>
    <xf numFmtId="0" fontId="3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1">
      <selection activeCell="H35" sqref="H35"/>
    </sheetView>
  </sheetViews>
  <sheetFormatPr defaultColWidth="9.00390625" defaultRowHeight="20.25" customHeight="1"/>
  <cols>
    <col min="1" max="1" width="15.00390625" style="13" customWidth="1"/>
    <col min="2" max="2" width="4.00390625" style="2" customWidth="1"/>
    <col min="3" max="4" width="13.875" style="14" customWidth="1"/>
    <col min="5" max="5" width="15.25390625" style="15" customWidth="1"/>
    <col min="6" max="6" width="4.00390625" style="2" customWidth="1"/>
    <col min="7" max="8" width="13.875" style="14" customWidth="1"/>
    <col min="9" max="16384" width="9.00390625" style="3" customWidth="1"/>
  </cols>
  <sheetData>
    <row r="1" spans="1:8" ht="20.25" customHeight="1">
      <c r="A1" s="22" t="s">
        <v>0</v>
      </c>
      <c r="B1" s="22"/>
      <c r="C1" s="22"/>
      <c r="D1" s="22"/>
      <c r="E1" s="22"/>
      <c r="F1" s="22"/>
      <c r="G1" s="22"/>
      <c r="H1" s="4" t="s">
        <v>1</v>
      </c>
    </row>
    <row r="2" spans="1:8" s="1" customFormat="1" ht="20.25" customHeight="1">
      <c r="A2" s="23" t="s">
        <v>2</v>
      </c>
      <c r="B2" s="23"/>
      <c r="C2" s="23"/>
      <c r="D2" s="23"/>
      <c r="E2" s="16">
        <v>44196</v>
      </c>
      <c r="F2" s="17"/>
      <c r="G2" s="18"/>
      <c r="H2" s="7" t="s">
        <v>3</v>
      </c>
    </row>
    <row r="3" spans="1:8" s="2" customFormat="1" ht="20.25" customHeight="1">
      <c r="A3" s="11" t="s">
        <v>4</v>
      </c>
      <c r="B3" s="8" t="s">
        <v>5</v>
      </c>
      <c r="C3" s="19" t="s">
        <v>6</v>
      </c>
      <c r="D3" s="19" t="s">
        <v>7</v>
      </c>
      <c r="E3" s="20" t="s">
        <v>8</v>
      </c>
      <c r="F3" s="8" t="s">
        <v>5</v>
      </c>
      <c r="G3" s="19" t="s">
        <v>6</v>
      </c>
      <c r="H3" s="19" t="s">
        <v>7</v>
      </c>
    </row>
    <row r="4" spans="1:8" ht="20.25" customHeight="1">
      <c r="A4" s="12" t="s">
        <v>9</v>
      </c>
      <c r="B4" s="8"/>
      <c r="C4" s="10"/>
      <c r="D4" s="10"/>
      <c r="E4" s="21" t="s">
        <v>10</v>
      </c>
      <c r="F4" s="8"/>
      <c r="G4" s="10"/>
      <c r="H4" s="10"/>
    </row>
    <row r="5" spans="1:8" ht="20.25" customHeight="1">
      <c r="A5" s="12" t="s">
        <v>11</v>
      </c>
      <c r="B5" s="8">
        <v>1</v>
      </c>
      <c r="C5" s="10">
        <v>4021620.19</v>
      </c>
      <c r="D5" s="10">
        <v>3141462.33</v>
      </c>
      <c r="E5" s="21" t="s">
        <v>12</v>
      </c>
      <c r="F5" s="8">
        <v>61</v>
      </c>
      <c r="G5" s="10"/>
      <c r="H5" s="10"/>
    </row>
    <row r="6" spans="1:8" ht="20.25" customHeight="1">
      <c r="A6" s="12" t="s">
        <v>13</v>
      </c>
      <c r="B6" s="8">
        <v>2</v>
      </c>
      <c r="C6" s="10"/>
      <c r="D6" s="10"/>
      <c r="E6" s="21" t="s">
        <v>14</v>
      </c>
      <c r="F6" s="8">
        <v>62</v>
      </c>
      <c r="G6" s="10"/>
      <c r="H6" s="10"/>
    </row>
    <row r="7" spans="1:8" ht="20.25" customHeight="1">
      <c r="A7" s="12" t="s">
        <v>15</v>
      </c>
      <c r="B7" s="8">
        <v>3</v>
      </c>
      <c r="C7" s="10"/>
      <c r="D7" s="10"/>
      <c r="E7" s="21" t="s">
        <v>16</v>
      </c>
      <c r="F7" s="8">
        <v>63</v>
      </c>
      <c r="G7" s="10"/>
      <c r="H7" s="10"/>
    </row>
    <row r="8" spans="1:8" ht="20.25" customHeight="1">
      <c r="A8" s="12" t="s">
        <v>17</v>
      </c>
      <c r="B8" s="8">
        <v>4</v>
      </c>
      <c r="C8" s="10"/>
      <c r="D8" s="10"/>
      <c r="E8" s="21" t="s">
        <v>18</v>
      </c>
      <c r="F8" s="8">
        <v>65</v>
      </c>
      <c r="G8" s="10"/>
      <c r="H8" s="10"/>
    </row>
    <row r="9" spans="1:8" ht="20.25" customHeight="1">
      <c r="A9" s="12" t="s">
        <v>19</v>
      </c>
      <c r="B9" s="8">
        <v>5</v>
      </c>
      <c r="C9" s="10"/>
      <c r="D9" s="10"/>
      <c r="E9" s="21" t="s">
        <v>20</v>
      </c>
      <c r="F9" s="8">
        <v>66</v>
      </c>
      <c r="G9" s="10"/>
      <c r="H9" s="10"/>
    </row>
    <row r="10" spans="1:8" ht="20.25" customHeight="1">
      <c r="A10" s="12" t="s">
        <v>21</v>
      </c>
      <c r="B10" s="8">
        <v>8</v>
      </c>
      <c r="C10" s="10"/>
      <c r="D10" s="10"/>
      <c r="E10" s="21" t="s">
        <v>22</v>
      </c>
      <c r="F10" s="8">
        <v>67</v>
      </c>
      <c r="G10" s="10"/>
      <c r="H10" s="10"/>
    </row>
    <row r="11" spans="1:8" ht="20.25" customHeight="1">
      <c r="A11" s="12" t="s">
        <v>23</v>
      </c>
      <c r="B11" s="8">
        <v>9</v>
      </c>
      <c r="C11" s="10"/>
      <c r="D11" s="10"/>
      <c r="E11" s="21" t="s">
        <v>24</v>
      </c>
      <c r="F11" s="8">
        <v>71</v>
      </c>
      <c r="G11" s="10"/>
      <c r="H11" s="10"/>
    </row>
    <row r="12" spans="1:8" ht="26.25" customHeight="1">
      <c r="A12" s="12" t="s">
        <v>25</v>
      </c>
      <c r="B12" s="8">
        <v>10</v>
      </c>
      <c r="C12" s="10"/>
      <c r="D12" s="10"/>
      <c r="E12" s="21" t="s">
        <v>26</v>
      </c>
      <c r="F12" s="8">
        <v>72</v>
      </c>
      <c r="G12" s="10"/>
      <c r="H12" s="10"/>
    </row>
    <row r="13" spans="1:8" ht="26.25" customHeight="1">
      <c r="A13" s="12" t="s">
        <v>27</v>
      </c>
      <c r="B13" s="8">
        <v>15</v>
      </c>
      <c r="C13" s="10"/>
      <c r="D13" s="10"/>
      <c r="E13" s="21" t="s">
        <v>28</v>
      </c>
      <c r="F13" s="8">
        <v>74</v>
      </c>
      <c r="G13" s="10"/>
      <c r="H13" s="10"/>
    </row>
    <row r="14" spans="1:8" ht="20.25" customHeight="1">
      <c r="A14" s="12"/>
      <c r="B14" s="8"/>
      <c r="C14" s="10"/>
      <c r="D14" s="10"/>
      <c r="E14" s="21" t="s">
        <v>29</v>
      </c>
      <c r="F14" s="8">
        <v>78</v>
      </c>
      <c r="G14" s="10"/>
      <c r="H14" s="10"/>
    </row>
    <row r="15" spans="1:8" ht="20.25" customHeight="1">
      <c r="A15" s="12" t="s">
        <v>30</v>
      </c>
      <c r="B15" s="8">
        <v>18</v>
      </c>
      <c r="C15" s="10"/>
      <c r="D15" s="10"/>
      <c r="E15" s="20"/>
      <c r="F15" s="8"/>
      <c r="G15" s="10"/>
      <c r="H15" s="10"/>
    </row>
    <row r="16" spans="1:8" ht="20.25" customHeight="1">
      <c r="A16" s="11" t="s">
        <v>31</v>
      </c>
      <c r="B16" s="8">
        <v>20</v>
      </c>
      <c r="C16" s="10">
        <f aca="true" t="shared" si="0" ref="C16:H16">SUM(C5:C15)</f>
        <v>4021620.19</v>
      </c>
      <c r="D16" s="10">
        <f t="shared" si="0"/>
        <v>3141462.33</v>
      </c>
      <c r="E16" s="20" t="s">
        <v>32</v>
      </c>
      <c r="F16" s="8">
        <v>80</v>
      </c>
      <c r="G16" s="10">
        <f t="shared" si="0"/>
        <v>0</v>
      </c>
      <c r="H16" s="10">
        <f t="shared" si="0"/>
        <v>0</v>
      </c>
    </row>
    <row r="17" spans="1:8" ht="20.25" customHeight="1">
      <c r="A17" s="12"/>
      <c r="B17" s="8"/>
      <c r="C17" s="10"/>
      <c r="D17" s="10"/>
      <c r="E17" s="21" t="s">
        <v>33</v>
      </c>
      <c r="F17" s="8"/>
      <c r="G17" s="10"/>
      <c r="H17" s="10"/>
    </row>
    <row r="18" spans="1:8" ht="20.25" customHeight="1">
      <c r="A18" s="12" t="s">
        <v>34</v>
      </c>
      <c r="B18" s="8"/>
      <c r="C18" s="10"/>
      <c r="D18" s="10"/>
      <c r="E18" s="21" t="s">
        <v>35</v>
      </c>
      <c r="F18" s="8">
        <v>81</v>
      </c>
      <c r="G18" s="10"/>
      <c r="H18" s="10"/>
    </row>
    <row r="19" spans="1:8" ht="20.25" customHeight="1">
      <c r="A19" s="12" t="s">
        <v>36</v>
      </c>
      <c r="B19" s="8">
        <v>21</v>
      </c>
      <c r="C19" s="10"/>
      <c r="D19" s="10"/>
      <c r="E19" s="21" t="s">
        <v>37</v>
      </c>
      <c r="F19" s="8">
        <v>84</v>
      </c>
      <c r="G19" s="10"/>
      <c r="H19" s="10"/>
    </row>
    <row r="20" spans="1:8" ht="20.25" customHeight="1">
      <c r="A20" s="12" t="s">
        <v>38</v>
      </c>
      <c r="B20" s="8">
        <v>24</v>
      </c>
      <c r="C20" s="10"/>
      <c r="D20" s="10"/>
      <c r="E20" s="21" t="s">
        <v>39</v>
      </c>
      <c r="F20" s="8">
        <v>88</v>
      </c>
      <c r="G20" s="10"/>
      <c r="H20" s="10"/>
    </row>
    <row r="21" spans="1:8" ht="20.25" customHeight="1">
      <c r="A21" s="11" t="s">
        <v>40</v>
      </c>
      <c r="B21" s="8">
        <v>30</v>
      </c>
      <c r="C21" s="10">
        <f>SUM(C19:C20)</f>
        <v>0</v>
      </c>
      <c r="D21" s="10">
        <f>SUM(D19:D20)</f>
        <v>0</v>
      </c>
      <c r="E21" s="20" t="s">
        <v>41</v>
      </c>
      <c r="F21" s="8">
        <v>90</v>
      </c>
      <c r="G21" s="10">
        <f>SUM(G18:G20)</f>
        <v>0</v>
      </c>
      <c r="H21" s="10">
        <f>SUM(H18:H20)</f>
        <v>0</v>
      </c>
    </row>
    <row r="22" spans="1:8" ht="20.25" customHeight="1">
      <c r="A22" s="12" t="s">
        <v>42</v>
      </c>
      <c r="B22" s="8"/>
      <c r="C22" s="10"/>
      <c r="D22" s="10"/>
      <c r="E22" s="21"/>
      <c r="F22" s="8"/>
      <c r="G22" s="10"/>
      <c r="H22" s="10"/>
    </row>
    <row r="23" spans="1:8" ht="20.25" customHeight="1">
      <c r="A23" s="12" t="s">
        <v>43</v>
      </c>
      <c r="B23" s="8">
        <v>31</v>
      </c>
      <c r="C23" s="10"/>
      <c r="D23" s="10"/>
      <c r="E23" s="21" t="s">
        <v>44</v>
      </c>
      <c r="F23" s="8"/>
      <c r="G23" s="10"/>
      <c r="H23" s="10"/>
    </row>
    <row r="24" spans="1:8" ht="20.25" customHeight="1">
      <c r="A24" s="12" t="s">
        <v>45</v>
      </c>
      <c r="B24" s="8">
        <v>32</v>
      </c>
      <c r="C24" s="10"/>
      <c r="D24" s="10"/>
      <c r="E24" s="21" t="s">
        <v>46</v>
      </c>
      <c r="F24" s="8">
        <v>91</v>
      </c>
      <c r="G24" s="10"/>
      <c r="H24" s="10"/>
    </row>
    <row r="25" spans="1:8" ht="20.25" customHeight="1">
      <c r="A25" s="12" t="s">
        <v>47</v>
      </c>
      <c r="B25" s="8">
        <v>33</v>
      </c>
      <c r="C25" s="10">
        <f>SUM(C23-C24)</f>
        <v>0</v>
      </c>
      <c r="D25" s="10">
        <f>SUM(D23-D24)</f>
        <v>0</v>
      </c>
      <c r="E25" s="20" t="s">
        <v>48</v>
      </c>
      <c r="F25" s="8">
        <v>100</v>
      </c>
      <c r="G25" s="10">
        <f>SUM(G16,G21,G24)</f>
        <v>0</v>
      </c>
      <c r="H25" s="10">
        <f>SUM(H16,H21,H24)</f>
        <v>0</v>
      </c>
    </row>
    <row r="26" spans="1:8" ht="20.25" customHeight="1">
      <c r="A26" s="12" t="s">
        <v>49</v>
      </c>
      <c r="B26" s="8">
        <v>34</v>
      </c>
      <c r="C26" s="10"/>
      <c r="D26" s="10"/>
      <c r="E26" s="21"/>
      <c r="F26" s="8"/>
      <c r="G26" s="10"/>
      <c r="H26" s="10"/>
    </row>
    <row r="27" spans="1:8" ht="20.25" customHeight="1">
      <c r="A27" s="12" t="s">
        <v>50</v>
      </c>
      <c r="B27" s="8">
        <v>35</v>
      </c>
      <c r="C27" s="10"/>
      <c r="D27" s="10"/>
      <c r="E27" s="21"/>
      <c r="F27" s="8"/>
      <c r="G27" s="10"/>
      <c r="H27" s="10"/>
    </row>
    <row r="28" spans="1:8" ht="20.25" customHeight="1">
      <c r="A28" s="12" t="s">
        <v>51</v>
      </c>
      <c r="B28" s="8">
        <v>38</v>
      </c>
      <c r="C28" s="10"/>
      <c r="D28" s="10"/>
      <c r="E28" s="21" t="s">
        <v>52</v>
      </c>
      <c r="F28" s="8"/>
      <c r="G28" s="10"/>
      <c r="H28" s="10"/>
    </row>
    <row r="29" spans="1:8" ht="20.25" customHeight="1">
      <c r="A29" s="11" t="s">
        <v>53</v>
      </c>
      <c r="B29" s="8">
        <v>40</v>
      </c>
      <c r="C29" s="10">
        <f>SUM(C25:C28)</f>
        <v>0</v>
      </c>
      <c r="D29" s="10">
        <f>SUM(D25:D28)</f>
        <v>0</v>
      </c>
      <c r="E29" s="21" t="s">
        <v>54</v>
      </c>
      <c r="F29" s="8">
        <v>101</v>
      </c>
      <c r="G29" s="10">
        <v>2021620.19</v>
      </c>
      <c r="H29" s="10">
        <v>1179823.96</v>
      </c>
    </row>
    <row r="30" spans="1:8" ht="20.25" customHeight="1">
      <c r="A30" s="12"/>
      <c r="B30" s="8"/>
      <c r="C30" s="10"/>
      <c r="D30" s="10"/>
      <c r="E30" s="21"/>
      <c r="F30" s="8"/>
      <c r="G30" s="10"/>
      <c r="H30" s="10"/>
    </row>
    <row r="31" spans="1:8" ht="20.25" customHeight="1">
      <c r="A31" s="12" t="s">
        <v>55</v>
      </c>
      <c r="B31" s="8"/>
      <c r="C31" s="10"/>
      <c r="D31" s="10"/>
      <c r="E31" s="21"/>
      <c r="F31" s="8"/>
      <c r="G31" s="10"/>
      <c r="H31" s="10"/>
    </row>
    <row r="32" spans="1:8" ht="20.25" customHeight="1">
      <c r="A32" s="12" t="s">
        <v>56</v>
      </c>
      <c r="B32" s="8">
        <v>41</v>
      </c>
      <c r="C32" s="10"/>
      <c r="D32" s="10"/>
      <c r="E32" s="21"/>
      <c r="F32" s="8"/>
      <c r="G32" s="10"/>
      <c r="H32" s="10"/>
    </row>
    <row r="33" spans="1:8" ht="20.25" customHeight="1">
      <c r="A33" s="12" t="s">
        <v>57</v>
      </c>
      <c r="B33" s="8">
        <v>42</v>
      </c>
      <c r="C33" s="10"/>
      <c r="D33" s="10"/>
      <c r="E33" s="21"/>
      <c r="F33" s="8"/>
      <c r="G33" s="10"/>
      <c r="H33" s="10"/>
    </row>
    <row r="34" spans="1:8" ht="20.25" customHeight="1">
      <c r="A34" s="12" t="s">
        <v>58</v>
      </c>
      <c r="B34" s="8"/>
      <c r="C34" s="10"/>
      <c r="D34" s="10"/>
      <c r="E34" s="21" t="s">
        <v>59</v>
      </c>
      <c r="F34" s="8">
        <v>105</v>
      </c>
      <c r="G34" s="10">
        <v>2000000</v>
      </c>
      <c r="H34" s="10">
        <v>1961638.37</v>
      </c>
    </row>
    <row r="35" spans="1:8" ht="20.25" customHeight="1">
      <c r="A35" s="12" t="s">
        <v>60</v>
      </c>
      <c r="B35" s="8">
        <v>51</v>
      </c>
      <c r="C35" s="10"/>
      <c r="D35" s="10"/>
      <c r="E35" s="21"/>
      <c r="F35" s="8"/>
      <c r="G35" s="10"/>
      <c r="H35" s="10"/>
    </row>
    <row r="36" spans="1:8" ht="20.25" customHeight="1">
      <c r="A36" s="12"/>
      <c r="B36" s="8"/>
      <c r="C36" s="10"/>
      <c r="D36" s="10"/>
      <c r="E36" s="21" t="s">
        <v>61</v>
      </c>
      <c r="F36" s="8">
        <v>110</v>
      </c>
      <c r="G36" s="10">
        <f>SUM(G29,G34)</f>
        <v>4021620.19</v>
      </c>
      <c r="H36" s="10">
        <f>SUM(H29,H34)</f>
        <v>3141462.33</v>
      </c>
    </row>
    <row r="37" spans="1:8" ht="20.25" customHeight="1">
      <c r="A37" s="11" t="s">
        <v>62</v>
      </c>
      <c r="B37" s="8">
        <v>60</v>
      </c>
      <c r="C37" s="10">
        <f>SUM(C16,C21,C29,C32:C33,C35)</f>
        <v>4021620.19</v>
      </c>
      <c r="D37" s="10">
        <f>SUM(D16,D21,D29,D32:D33,D35)</f>
        <v>3141462.33</v>
      </c>
      <c r="E37" s="20" t="s">
        <v>63</v>
      </c>
      <c r="F37" s="8">
        <v>120</v>
      </c>
      <c r="G37" s="10">
        <f>SUM(G25,G36)</f>
        <v>4021620.19</v>
      </c>
      <c r="H37" s="10">
        <f>SUM(H25,H36)</f>
        <v>3141462.33</v>
      </c>
    </row>
  </sheetData>
  <sheetProtection/>
  <mergeCells count="2">
    <mergeCell ref="A1:G1"/>
    <mergeCell ref="A2:D2"/>
  </mergeCells>
  <printOptions horizontalCentered="1"/>
  <pageMargins left="0.59" right="0.39" top="0.79" bottom="0.79" header="0.51" footer="0.51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C3" sqref="C3:E3"/>
    </sheetView>
  </sheetViews>
  <sheetFormatPr defaultColWidth="9.00390625" defaultRowHeight="18" customHeight="1"/>
  <cols>
    <col min="1" max="1" width="33.00390625" style="3" customWidth="1"/>
    <col min="2" max="2" width="5.25390625" style="3" customWidth="1"/>
    <col min="3" max="5" width="13.875" style="3" customWidth="1"/>
    <col min="6" max="16384" width="9.00390625" style="3" customWidth="1"/>
  </cols>
  <sheetData>
    <row r="1" spans="1:5" ht="30" customHeight="1">
      <c r="A1" s="24" t="s">
        <v>64</v>
      </c>
      <c r="B1" s="24"/>
      <c r="C1" s="24"/>
      <c r="D1" s="24"/>
      <c r="E1" s="4" t="s">
        <v>65</v>
      </c>
    </row>
    <row r="2" spans="1:5" s="1" customFormat="1" ht="18" customHeight="1">
      <c r="A2" s="23" t="str">
        <f>'资产负债表'!A2</f>
        <v>编制单位：</v>
      </c>
      <c r="B2" s="23"/>
      <c r="C2" s="6" t="s">
        <v>134</v>
      </c>
      <c r="E2" s="7" t="s">
        <v>3</v>
      </c>
    </row>
    <row r="3" spans="1:5" s="2" customFormat="1" ht="18" customHeight="1">
      <c r="A3" s="25" t="s">
        <v>66</v>
      </c>
      <c r="B3" s="25" t="s">
        <v>5</v>
      </c>
      <c r="C3" s="25" t="s">
        <v>67</v>
      </c>
      <c r="D3" s="25"/>
      <c r="E3" s="25"/>
    </row>
    <row r="4" spans="1:5" s="2" customFormat="1" ht="18" customHeight="1">
      <c r="A4" s="25"/>
      <c r="B4" s="25"/>
      <c r="C4" s="8" t="s">
        <v>68</v>
      </c>
      <c r="D4" s="11" t="s">
        <v>69</v>
      </c>
      <c r="E4" s="11" t="s">
        <v>70</v>
      </c>
    </row>
    <row r="5" spans="1:5" ht="18" customHeight="1">
      <c r="A5" s="12" t="s">
        <v>71</v>
      </c>
      <c r="B5" s="8"/>
      <c r="C5" s="10"/>
      <c r="D5" s="10"/>
      <c r="E5" s="10">
        <f>SUM(C5:D5)</f>
        <v>0</v>
      </c>
    </row>
    <row r="6" spans="1:5" ht="18" customHeight="1">
      <c r="A6" s="12" t="s">
        <v>72</v>
      </c>
      <c r="B6" s="8">
        <v>1</v>
      </c>
      <c r="C6" s="10"/>
      <c r="D6" s="10">
        <v>500000</v>
      </c>
      <c r="E6" s="10">
        <f aca="true" t="shared" si="0" ref="E6:E32">SUM(C6:D6)</f>
        <v>500000</v>
      </c>
    </row>
    <row r="7" spans="1:5" ht="18" customHeight="1">
      <c r="A7" s="12" t="s">
        <v>73</v>
      </c>
      <c r="B7" s="8">
        <v>2</v>
      </c>
      <c r="C7" s="10"/>
      <c r="D7" s="10"/>
      <c r="E7" s="10">
        <f t="shared" si="0"/>
        <v>0</v>
      </c>
    </row>
    <row r="8" spans="1:5" ht="18" customHeight="1">
      <c r="A8" s="12" t="s">
        <v>74</v>
      </c>
      <c r="B8" s="8">
        <v>3</v>
      </c>
      <c r="C8" s="10"/>
      <c r="D8" s="10"/>
      <c r="E8" s="10">
        <f t="shared" si="0"/>
        <v>0</v>
      </c>
    </row>
    <row r="9" spans="1:5" ht="18" customHeight="1">
      <c r="A9" s="12" t="s">
        <v>75</v>
      </c>
      <c r="B9" s="8">
        <v>4</v>
      </c>
      <c r="C9" s="10"/>
      <c r="D9" s="10"/>
      <c r="E9" s="10">
        <f t="shared" si="0"/>
        <v>0</v>
      </c>
    </row>
    <row r="10" spans="1:5" ht="18" customHeight="1">
      <c r="A10" s="12" t="s">
        <v>76</v>
      </c>
      <c r="B10" s="8">
        <v>5</v>
      </c>
      <c r="C10" s="10"/>
      <c r="D10" s="10"/>
      <c r="E10" s="10">
        <f t="shared" si="0"/>
        <v>0</v>
      </c>
    </row>
    <row r="11" spans="1:5" ht="18" customHeight="1">
      <c r="A11" s="12" t="s">
        <v>77</v>
      </c>
      <c r="B11" s="8">
        <v>6</v>
      </c>
      <c r="C11" s="10"/>
      <c r="D11" s="10"/>
      <c r="E11" s="10">
        <f t="shared" si="0"/>
        <v>0</v>
      </c>
    </row>
    <row r="12" spans="1:5" ht="18" customHeight="1">
      <c r="A12" s="12" t="s">
        <v>78</v>
      </c>
      <c r="B12" s="8">
        <v>9</v>
      </c>
      <c r="C12" s="10">
        <v>16194.27</v>
      </c>
      <c r="D12" s="10">
        <v>16972.37</v>
      </c>
      <c r="E12" s="10">
        <f t="shared" si="0"/>
        <v>33166.64</v>
      </c>
    </row>
    <row r="13" spans="1:5" ht="18" customHeight="1">
      <c r="A13" s="11" t="s">
        <v>79</v>
      </c>
      <c r="B13" s="8">
        <v>11</v>
      </c>
      <c r="C13" s="10">
        <f>SUM(C6:C12)</f>
        <v>16194.27</v>
      </c>
      <c r="D13" s="10">
        <f>SUM(D6:D12)</f>
        <v>516972.37</v>
      </c>
      <c r="E13" s="10">
        <f t="shared" si="0"/>
        <v>533166.64</v>
      </c>
    </row>
    <row r="14" spans="1:5" ht="18" customHeight="1">
      <c r="A14" s="12" t="s">
        <v>80</v>
      </c>
      <c r="B14" s="8"/>
      <c r="C14" s="10"/>
      <c r="D14" s="10"/>
      <c r="E14" s="10">
        <f t="shared" si="0"/>
        <v>0</v>
      </c>
    </row>
    <row r="15" spans="1:5" ht="18" customHeight="1">
      <c r="A15" s="12" t="s">
        <v>81</v>
      </c>
      <c r="B15" s="8">
        <v>12</v>
      </c>
      <c r="C15" s="10">
        <v>855000</v>
      </c>
      <c r="D15" s="10">
        <v>555334</v>
      </c>
      <c r="E15" s="10">
        <f t="shared" si="0"/>
        <v>1410334</v>
      </c>
    </row>
    <row r="16" spans="1:5" ht="18" customHeight="1">
      <c r="A16" s="12" t="s">
        <v>82</v>
      </c>
      <c r="B16" s="8">
        <v>13</v>
      </c>
      <c r="C16" s="10"/>
      <c r="D16" s="10"/>
      <c r="E16" s="10">
        <f t="shared" si="0"/>
        <v>0</v>
      </c>
    </row>
    <row r="17" spans="1:5" ht="18" customHeight="1">
      <c r="A17" s="12" t="s">
        <v>83</v>
      </c>
      <c r="B17" s="8">
        <v>14</v>
      </c>
      <c r="C17" s="10">
        <v>2980.5</v>
      </c>
      <c r="D17" s="10"/>
      <c r="E17" s="10">
        <f t="shared" si="0"/>
        <v>2980.5</v>
      </c>
    </row>
    <row r="18" spans="1:5" ht="18" customHeight="1">
      <c r="A18" s="12"/>
      <c r="B18" s="8">
        <v>15</v>
      </c>
      <c r="C18" s="10"/>
      <c r="D18" s="10"/>
      <c r="E18" s="10">
        <f t="shared" si="0"/>
        <v>0</v>
      </c>
    </row>
    <row r="19" spans="1:5" ht="18" customHeight="1">
      <c r="A19" s="12" t="s">
        <v>84</v>
      </c>
      <c r="B19" s="8">
        <v>16</v>
      </c>
      <c r="C19" s="10">
        <v>10</v>
      </c>
      <c r="D19" s="10">
        <f>SUM(D20:D24)</f>
        <v>0</v>
      </c>
      <c r="E19" s="10">
        <f t="shared" si="0"/>
        <v>10</v>
      </c>
    </row>
    <row r="20" spans="1:5" ht="18" customHeight="1">
      <c r="A20" s="12" t="s">
        <v>85</v>
      </c>
      <c r="B20" s="8">
        <v>17</v>
      </c>
      <c r="C20" s="10"/>
      <c r="D20" s="10"/>
      <c r="E20" s="10">
        <f t="shared" si="0"/>
        <v>0</v>
      </c>
    </row>
    <row r="21" spans="1:5" ht="18" customHeight="1">
      <c r="A21" s="12" t="s">
        <v>86</v>
      </c>
      <c r="B21" s="8">
        <v>18</v>
      </c>
      <c r="C21" s="10"/>
      <c r="D21" s="10"/>
      <c r="E21" s="10">
        <f t="shared" si="0"/>
        <v>0</v>
      </c>
    </row>
    <row r="22" spans="1:5" ht="18" customHeight="1">
      <c r="A22" s="12" t="s">
        <v>87</v>
      </c>
      <c r="B22" s="8">
        <v>19</v>
      </c>
      <c r="C22" s="10">
        <v>10</v>
      </c>
      <c r="D22" s="10">
        <v>0</v>
      </c>
      <c r="E22" s="10">
        <f t="shared" si="0"/>
        <v>10</v>
      </c>
    </row>
    <row r="23" spans="1:5" ht="18" customHeight="1">
      <c r="A23" s="12" t="s">
        <v>88</v>
      </c>
      <c r="B23" s="8">
        <v>20</v>
      </c>
      <c r="C23" s="10"/>
      <c r="D23" s="10"/>
      <c r="E23" s="10">
        <f t="shared" si="0"/>
        <v>0</v>
      </c>
    </row>
    <row r="24" spans="1:5" ht="18" customHeight="1">
      <c r="A24" s="12"/>
      <c r="B24" s="8">
        <v>21</v>
      </c>
      <c r="C24" s="10"/>
      <c r="D24" s="10"/>
      <c r="E24" s="10">
        <f t="shared" si="0"/>
        <v>0</v>
      </c>
    </row>
    <row r="25" spans="1:5" ht="18" customHeight="1">
      <c r="A25" s="12" t="s">
        <v>89</v>
      </c>
      <c r="B25" s="8">
        <v>22</v>
      </c>
      <c r="C25" s="10">
        <f>SUM(C26:C27)</f>
        <v>0</v>
      </c>
      <c r="D25" s="10">
        <f>SUM(D26:D29)</f>
        <v>0</v>
      </c>
      <c r="E25" s="10">
        <f t="shared" si="0"/>
        <v>0</v>
      </c>
    </row>
    <row r="26" spans="1:5" ht="18" customHeight="1">
      <c r="A26" s="12" t="s">
        <v>90</v>
      </c>
      <c r="B26" s="8">
        <v>23</v>
      </c>
      <c r="C26" s="10"/>
      <c r="D26" s="10"/>
      <c r="E26" s="10">
        <f t="shared" si="0"/>
        <v>0</v>
      </c>
    </row>
    <row r="27" spans="1:5" ht="18" customHeight="1">
      <c r="A27" s="12" t="s">
        <v>91</v>
      </c>
      <c r="B27" s="8">
        <v>24</v>
      </c>
      <c r="C27" s="10"/>
      <c r="D27" s="10"/>
      <c r="E27" s="10">
        <f t="shared" si="0"/>
        <v>0</v>
      </c>
    </row>
    <row r="28" spans="1:5" ht="18" customHeight="1">
      <c r="A28" s="12"/>
      <c r="B28" s="8">
        <v>25</v>
      </c>
      <c r="C28" s="10"/>
      <c r="D28" s="10"/>
      <c r="E28" s="10">
        <f t="shared" si="0"/>
        <v>0</v>
      </c>
    </row>
    <row r="29" spans="1:5" ht="18" customHeight="1">
      <c r="A29" s="12"/>
      <c r="B29" s="8">
        <v>26</v>
      </c>
      <c r="C29" s="10"/>
      <c r="D29" s="10"/>
      <c r="E29" s="10">
        <f t="shared" si="0"/>
        <v>0</v>
      </c>
    </row>
    <row r="30" spans="1:5" ht="18" customHeight="1">
      <c r="A30" s="12" t="s">
        <v>92</v>
      </c>
      <c r="B30" s="8">
        <v>27</v>
      </c>
      <c r="C30" s="10">
        <f>SUM(C15,C17,C19,C25)</f>
        <v>857990.5</v>
      </c>
      <c r="D30" s="10">
        <f>SUM(D15,D17,D19,D25)</f>
        <v>555334</v>
      </c>
      <c r="E30" s="10">
        <f t="shared" si="0"/>
        <v>1413324.5</v>
      </c>
    </row>
    <row r="31" spans="1:5" ht="18" customHeight="1">
      <c r="A31" s="12" t="s">
        <v>93</v>
      </c>
      <c r="B31" s="8">
        <v>40</v>
      </c>
      <c r="C31" s="10"/>
      <c r="D31" s="10"/>
      <c r="E31" s="10">
        <f t="shared" si="0"/>
        <v>0</v>
      </c>
    </row>
    <row r="32" spans="1:5" ht="24.75" customHeight="1">
      <c r="A32" s="12" t="s">
        <v>94</v>
      </c>
      <c r="B32" s="8">
        <v>45</v>
      </c>
      <c r="C32" s="10">
        <f>SUM(C13-C30+C31)</f>
        <v>-841796.23</v>
      </c>
      <c r="D32" s="10">
        <f>SUM(D13-D30+D31)</f>
        <v>-38361.630000000005</v>
      </c>
      <c r="E32" s="10">
        <f t="shared" si="0"/>
        <v>-880157.86</v>
      </c>
    </row>
  </sheetData>
  <sheetProtection/>
  <mergeCells count="5">
    <mergeCell ref="A1:D1"/>
    <mergeCell ref="A2:B2"/>
    <mergeCell ref="C3:E3"/>
    <mergeCell ref="A3:A4"/>
    <mergeCell ref="B3:B4"/>
  </mergeCells>
  <printOptions horizontalCentered="1"/>
  <pageMargins left="0.75" right="0.75" top="0.98" bottom="0.98" header="0.51" footer="0.51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9"/>
  <sheetViews>
    <sheetView tabSelected="1" zoomScalePageLayoutView="0" workbookViewId="0" topLeftCell="A1">
      <selection activeCell="C11" sqref="C11"/>
    </sheetView>
  </sheetViews>
  <sheetFormatPr defaultColWidth="9.00390625" defaultRowHeight="16.5" customHeight="1"/>
  <cols>
    <col min="1" max="1" width="46.25390625" style="3" customWidth="1"/>
    <col min="2" max="2" width="9.25390625" style="3" customWidth="1"/>
    <col min="3" max="3" width="20.00390625" style="3" customWidth="1"/>
    <col min="4" max="16384" width="9.00390625" style="3" customWidth="1"/>
  </cols>
  <sheetData>
    <row r="1" spans="1:3" ht="32.25" customHeight="1">
      <c r="A1" s="24" t="s">
        <v>95</v>
      </c>
      <c r="B1" s="24"/>
      <c r="C1" s="4" t="s">
        <v>96</v>
      </c>
    </row>
    <row r="2" spans="1:3" s="1" customFormat="1" ht="16.5" customHeight="1">
      <c r="A2" s="5" t="str">
        <f>'资产负债表'!A2</f>
        <v>编制单位：</v>
      </c>
      <c r="B2" s="6" t="str">
        <f>'业务活动表'!C2</f>
        <v>2020年度</v>
      </c>
      <c r="C2" s="7" t="s">
        <v>3</v>
      </c>
    </row>
    <row r="3" spans="1:3" s="2" customFormat="1" ht="16.5" customHeight="1">
      <c r="A3" s="8" t="s">
        <v>97</v>
      </c>
      <c r="B3" s="8" t="s">
        <v>5</v>
      </c>
      <c r="C3" s="8" t="s">
        <v>98</v>
      </c>
    </row>
    <row r="4" spans="1:3" ht="16.5" customHeight="1">
      <c r="A4" s="9" t="s">
        <v>99</v>
      </c>
      <c r="B4" s="8"/>
      <c r="C4" s="10"/>
    </row>
    <row r="5" spans="1:3" ht="16.5" customHeight="1">
      <c r="A5" s="9" t="s">
        <v>100</v>
      </c>
      <c r="B5" s="8">
        <v>1</v>
      </c>
      <c r="C5" s="10">
        <v>500000</v>
      </c>
    </row>
    <row r="6" spans="1:3" ht="16.5" customHeight="1">
      <c r="A6" s="9" t="s">
        <v>101</v>
      </c>
      <c r="B6" s="8">
        <v>2</v>
      </c>
      <c r="C6" s="10"/>
    </row>
    <row r="7" spans="1:3" ht="16.5" customHeight="1">
      <c r="A7" s="9" t="s">
        <v>102</v>
      </c>
      <c r="B7" s="8">
        <v>3</v>
      </c>
      <c r="C7" s="10"/>
    </row>
    <row r="8" spans="1:3" ht="16.5" customHeight="1">
      <c r="A8" s="9" t="s">
        <v>103</v>
      </c>
      <c r="B8" s="8">
        <v>4</v>
      </c>
      <c r="C8" s="10"/>
    </row>
    <row r="9" spans="1:3" ht="16.5" customHeight="1">
      <c r="A9" s="9" t="s">
        <v>104</v>
      </c>
      <c r="B9" s="8">
        <v>5</v>
      </c>
      <c r="C9" s="10"/>
    </row>
    <row r="10" spans="1:3" ht="16.5" customHeight="1">
      <c r="A10" s="9" t="s">
        <v>105</v>
      </c>
      <c r="B10" s="8">
        <v>8</v>
      </c>
      <c r="C10" s="10">
        <v>33166.64</v>
      </c>
    </row>
    <row r="11" spans="1:3" ht="16.5" customHeight="1">
      <c r="A11" s="8" t="s">
        <v>106</v>
      </c>
      <c r="B11" s="8">
        <v>13</v>
      </c>
      <c r="C11" s="10">
        <f>SUM(C5:C10)</f>
        <v>533166.64</v>
      </c>
    </row>
    <row r="12" spans="1:3" ht="16.5" customHeight="1">
      <c r="A12" s="9" t="s">
        <v>107</v>
      </c>
      <c r="B12" s="8">
        <v>14</v>
      </c>
      <c r="C12" s="10">
        <v>1410334</v>
      </c>
    </row>
    <row r="13" spans="1:3" ht="16.5" customHeight="1">
      <c r="A13" s="9" t="s">
        <v>108</v>
      </c>
      <c r="B13" s="8">
        <v>15</v>
      </c>
      <c r="C13" s="10"/>
    </row>
    <row r="14" spans="1:3" ht="16.5" customHeight="1">
      <c r="A14" s="9" t="s">
        <v>109</v>
      </c>
      <c r="B14" s="8">
        <v>16</v>
      </c>
      <c r="C14" s="10">
        <v>2980.5</v>
      </c>
    </row>
    <row r="15" spans="1:3" ht="16.5" customHeight="1">
      <c r="A15" s="9" t="s">
        <v>110</v>
      </c>
      <c r="B15" s="8">
        <v>19</v>
      </c>
      <c r="C15" s="10">
        <v>10</v>
      </c>
    </row>
    <row r="16" spans="1:3" ht="16.5" customHeight="1">
      <c r="A16" s="8" t="s">
        <v>111</v>
      </c>
      <c r="B16" s="8">
        <v>23</v>
      </c>
      <c r="C16" s="10">
        <f>SUM(C12:C15)</f>
        <v>1413324.5</v>
      </c>
    </row>
    <row r="17" spans="1:3" ht="16.5" customHeight="1">
      <c r="A17" s="8" t="s">
        <v>112</v>
      </c>
      <c r="B17" s="8">
        <v>24</v>
      </c>
      <c r="C17" s="10">
        <f>SUM(C11-C16)</f>
        <v>-880157.86</v>
      </c>
    </row>
    <row r="18" spans="1:3" ht="16.5" customHeight="1">
      <c r="A18" s="9" t="s">
        <v>113</v>
      </c>
      <c r="B18" s="8"/>
      <c r="C18" s="10"/>
    </row>
    <row r="19" spans="1:3" ht="16.5" customHeight="1">
      <c r="A19" s="9" t="s">
        <v>114</v>
      </c>
      <c r="B19" s="8">
        <v>25</v>
      </c>
      <c r="C19" s="10"/>
    </row>
    <row r="20" spans="1:3" ht="16.5" customHeight="1">
      <c r="A20" s="9" t="s">
        <v>115</v>
      </c>
      <c r="B20" s="8">
        <v>26</v>
      </c>
      <c r="C20" s="10"/>
    </row>
    <row r="21" spans="1:3" ht="16.5" customHeight="1">
      <c r="A21" s="9" t="s">
        <v>116</v>
      </c>
      <c r="B21" s="8">
        <v>27</v>
      </c>
      <c r="C21" s="10"/>
    </row>
    <row r="22" spans="1:3" ht="16.5" customHeight="1">
      <c r="A22" s="9" t="s">
        <v>117</v>
      </c>
      <c r="B22" s="8">
        <v>30</v>
      </c>
      <c r="C22" s="10"/>
    </row>
    <row r="23" spans="1:3" ht="16.5" customHeight="1">
      <c r="A23" s="8" t="s">
        <v>118</v>
      </c>
      <c r="B23" s="8">
        <v>34</v>
      </c>
      <c r="C23" s="10">
        <f>SUM(C19:C22)</f>
        <v>0</v>
      </c>
    </row>
    <row r="24" spans="1:3" ht="16.5" customHeight="1">
      <c r="A24" s="9" t="s">
        <v>119</v>
      </c>
      <c r="B24" s="8">
        <v>35</v>
      </c>
      <c r="C24" s="10"/>
    </row>
    <row r="25" spans="1:3" ht="16.5" customHeight="1">
      <c r="A25" s="9" t="s">
        <v>120</v>
      </c>
      <c r="B25" s="8">
        <v>36</v>
      </c>
      <c r="C25" s="10"/>
    </row>
    <row r="26" spans="1:3" ht="16.5" customHeight="1">
      <c r="A26" s="9" t="s">
        <v>121</v>
      </c>
      <c r="B26" s="8">
        <v>39</v>
      </c>
      <c r="C26" s="10"/>
    </row>
    <row r="27" spans="1:3" ht="16.5" customHeight="1">
      <c r="A27" s="8" t="s">
        <v>122</v>
      </c>
      <c r="B27" s="8">
        <v>43</v>
      </c>
      <c r="C27" s="10">
        <f>SUM(C24:C26)</f>
        <v>0</v>
      </c>
    </row>
    <row r="28" spans="1:3" ht="16.5" customHeight="1">
      <c r="A28" s="8" t="s">
        <v>123</v>
      </c>
      <c r="B28" s="8">
        <v>44</v>
      </c>
      <c r="C28" s="10">
        <f>SUM(C23-C27)</f>
        <v>0</v>
      </c>
    </row>
    <row r="29" spans="1:3" ht="16.5" customHeight="1">
      <c r="A29" s="9" t="s">
        <v>124</v>
      </c>
      <c r="B29" s="8"/>
      <c r="C29" s="10"/>
    </row>
    <row r="30" spans="1:3" ht="16.5" customHeight="1">
      <c r="A30" s="9" t="s">
        <v>125</v>
      </c>
      <c r="B30" s="8">
        <v>45</v>
      </c>
      <c r="C30" s="10"/>
    </row>
    <row r="31" spans="1:3" ht="16.5" customHeight="1">
      <c r="A31" s="9" t="s">
        <v>126</v>
      </c>
      <c r="B31" s="8">
        <v>48</v>
      </c>
      <c r="C31" s="10"/>
    </row>
    <row r="32" spans="1:3" ht="16.5" customHeight="1">
      <c r="A32" s="8" t="s">
        <v>106</v>
      </c>
      <c r="B32" s="8">
        <v>50</v>
      </c>
      <c r="C32" s="10">
        <f>SUM(C30:C31)</f>
        <v>0</v>
      </c>
    </row>
    <row r="33" spans="1:3" ht="16.5" customHeight="1">
      <c r="A33" s="9" t="s">
        <v>127</v>
      </c>
      <c r="B33" s="8">
        <v>51</v>
      </c>
      <c r="C33" s="10"/>
    </row>
    <row r="34" spans="1:3" ht="16.5" customHeight="1">
      <c r="A34" s="9" t="s">
        <v>128</v>
      </c>
      <c r="B34" s="8">
        <v>52</v>
      </c>
      <c r="C34" s="10"/>
    </row>
    <row r="35" spans="1:3" ht="16.5" customHeight="1">
      <c r="A35" s="9" t="s">
        <v>129</v>
      </c>
      <c r="B35" s="8">
        <v>55</v>
      </c>
      <c r="C35" s="10"/>
    </row>
    <row r="36" spans="1:3" ht="16.5" customHeight="1">
      <c r="A36" s="8" t="s">
        <v>130</v>
      </c>
      <c r="B36" s="8">
        <v>58</v>
      </c>
      <c r="C36" s="10">
        <f>SUM(C33:C35)</f>
        <v>0</v>
      </c>
    </row>
    <row r="37" spans="1:3" ht="16.5" customHeight="1">
      <c r="A37" s="8" t="s">
        <v>131</v>
      </c>
      <c r="B37" s="8">
        <v>59</v>
      </c>
      <c r="C37" s="10">
        <f>SUM(C32-C36)</f>
        <v>0</v>
      </c>
    </row>
    <row r="38" spans="1:3" ht="16.5" customHeight="1">
      <c r="A38" s="9" t="s">
        <v>132</v>
      </c>
      <c r="B38" s="8">
        <v>60</v>
      </c>
      <c r="C38" s="10"/>
    </row>
    <row r="39" spans="1:3" ht="16.5" customHeight="1">
      <c r="A39" s="9" t="s">
        <v>133</v>
      </c>
      <c r="B39" s="8">
        <v>61</v>
      </c>
      <c r="C39" s="10">
        <f>SUM(C17,C28,C37:C38)</f>
        <v>-880157.86</v>
      </c>
    </row>
  </sheetData>
  <sheetProtection/>
  <mergeCells count="1">
    <mergeCell ref="A1:B1"/>
  </mergeCells>
  <printOptions horizontalCentered="1"/>
  <pageMargins left="0.75" right="0.75" top="0.98" bottom="0.98" header="0.51" footer="0.5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2021-01-06T02:52:08Z</cp:lastPrinted>
  <dcterms:created xsi:type="dcterms:W3CDTF">1996-12-17T01:32:42Z</dcterms:created>
  <dcterms:modified xsi:type="dcterms:W3CDTF">2021-01-06T02:52:16Z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2052-10.8.0.6470</vt:lpwstr>
  </property>
</Properties>
</file>